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56" windowHeight="8736" activeTab="2"/>
  </bookViews>
  <sheets>
    <sheet name="анкета" sheetId="1" r:id="rId1"/>
    <sheet name="Профиль" sheetId="2" r:id="rId2"/>
    <sheet name="Уровень" sheetId="3" r:id="rId3"/>
    <sheet name="заметки" sheetId="4" r:id="rId4"/>
  </sheets>
  <definedNames/>
  <calcPr fullCalcOnLoad="1"/>
</workbook>
</file>

<file path=xl/sharedStrings.xml><?xml version="1.0" encoding="utf-8"?>
<sst xmlns="http://schemas.openxmlformats.org/spreadsheetml/2006/main" count="72" uniqueCount="71">
  <si>
    <t>1.        Как часто начатое дело вам удается довести до логического конца?</t>
  </si>
  <si>
    <t>2.        Если всех людей мысленно разделить на логиков и эвристов, то есть генераторов идей, то в какой степени вы – генератор идей?</t>
  </si>
  <si>
    <t>3.        В какой степени вы относите себя к людям решительным?</t>
  </si>
  <si>
    <t>4.        В какой степени ваш конечный «продукт», ваше творение чаще всего отличается от исходного проекта, замысла?</t>
  </si>
  <si>
    <t>5.        Насколько вы способны проявить требовательность и настойчивость, чтобы люди, которые обещали вам что-то, выполнили бы свое обещание?</t>
  </si>
  <si>
    <t>6.        Как часто вам приходится выступать с критическими суждениями в адрес кого-либо?</t>
  </si>
  <si>
    <t>7.        Как часто решение возникающих у вас проблем зависит от вашей энергии и напористости?</t>
  </si>
  <si>
    <t>8.        Какой процент людей в вашем коллективе чаще всего поддерживают вас, ваши инициативы и предложения?</t>
  </si>
  <si>
    <t>9.        Как часто у вас бывает оптимистичное и веселое настроение?</t>
  </si>
  <si>
    <t>10.   Если все проблемы, которые приходилось вам решать за последний год, условно разделить на теоретические и практические, то каков среди них удельный вес практических проблем?</t>
  </si>
  <si>
    <t>11.   Как часто вам приходилось отстаивать свои принципы, убеждения?</t>
  </si>
  <si>
    <t>12.   В какой степени ваша общительность, коммуникабельность способствует решению жизненно важных для вас проблем?</t>
  </si>
  <si>
    <t>14.   Как часто и в какой степени ваши идеи, проекты удается воплотить в жизнь?</t>
  </si>
  <si>
    <t>15.   Как часто вам удается, проявив находчивость и даже предприимчивость, хоть в чем-то опередить своих соперников по работе или учебе?</t>
  </si>
  <si>
    <t>16.   Как много людей среди ваших друзей и близких, которые считают вас человеком воспитанным и интеллигентным?</t>
  </si>
  <si>
    <t>17.   Как часто вам в вашей жизни приходилось предпринимать нечто такое, что было воспринято даже вашими друзьями как неожиданность, как принципиально новое дело?</t>
  </si>
  <si>
    <t>18.   Как часто вам приходилось коренным образом реформировать свою жизнь или находить принципиально новые подходы в решении старых проблем?</t>
  </si>
  <si>
    <t>ВСЕГО баллов:</t>
  </si>
  <si>
    <t>Целеустремленный</t>
  </si>
  <si>
    <t>Эврист</t>
  </si>
  <si>
    <t>Решительный</t>
  </si>
  <si>
    <t>Требовательный</t>
  </si>
  <si>
    <t>Независимый</t>
  </si>
  <si>
    <t>Энергичный</t>
  </si>
  <si>
    <t>Авторитарный</t>
  </si>
  <si>
    <t>Оптимист</t>
  </si>
  <si>
    <t>Принципиальный</t>
  </si>
  <si>
    <t>Коммуникабельный</t>
  </si>
  <si>
    <t>Лидер</t>
  </si>
  <si>
    <t>Новатор</t>
  </si>
  <si>
    <t>Конкурентноспособный</t>
  </si>
  <si>
    <t>Интеллигентный</t>
  </si>
  <si>
    <t>Революционер</t>
  </si>
  <si>
    <t>Реформатор</t>
  </si>
  <si>
    <t>Практик</t>
  </si>
  <si>
    <t>Суммарное число баллов</t>
  </si>
  <si>
    <t>Уровень творческого</t>
  </si>
  <si>
    <t>потенциала личности</t>
  </si>
  <si>
    <t>18-39</t>
  </si>
  <si>
    <t>1 – очень низкий уровень</t>
  </si>
  <si>
    <t>40-54</t>
  </si>
  <si>
    <t>2 – низкий</t>
  </si>
  <si>
    <t>55-69</t>
  </si>
  <si>
    <t>3 – ниже среднего</t>
  </si>
  <si>
    <t>70-84</t>
  </si>
  <si>
    <t>4 – чуть ниже среднего</t>
  </si>
  <si>
    <t>85-99</t>
  </si>
  <si>
    <t>5 – средний уровень</t>
  </si>
  <si>
    <t>100-114</t>
  </si>
  <si>
    <t>6 – чуть выше среднего</t>
  </si>
  <si>
    <t>115-129</t>
  </si>
  <si>
    <t>7 – выше среднего</t>
  </si>
  <si>
    <t>130- 142</t>
  </si>
  <si>
    <t>8 – высокий уровень</t>
  </si>
  <si>
    <t>143-162</t>
  </si>
  <si>
    <t>9 – очень высокий уровень</t>
  </si>
  <si>
    <t>163-180</t>
  </si>
  <si>
    <t>10 – наивысший</t>
  </si>
  <si>
    <t>Набранный вами суммарный балл:</t>
  </si>
  <si>
    <t>Уровень вашего творческого потенциала на основе суммарного числа набранных вами баллов определяется по таблице:</t>
  </si>
  <si>
    <t>Ваш уровень творческого потенциала личности</t>
  </si>
  <si>
    <t>Гибкий</t>
  </si>
  <si>
    <t>Напишите свою фамилию, имя, отчество:</t>
  </si>
  <si>
    <t>Рис. 1. Построение профиля творческих качеств и определение типа творческой личности (пример использования 10-балльных шкал самооценки)</t>
  </si>
  <si>
    <t>Диаграмма, показанная на рис. 1, соответствует нормальной самооценке личности. Видно, что тестируемый большую часть качеств оценивает как среднеразвитые, отмечая при этом несколько качеств как более или менее выраженные.</t>
  </si>
  <si>
    <t>На диаграмме слева видно, что школьник не проявляет выраженных личностных качеств. Скорее всего это тип личности, который условно можно назвать «серая мышка» – человек, стремящийся быть незаметным, оставаться в стороне от общих дел.</t>
  </si>
  <si>
    <t>Рис. 2. Профили творческих качеств, соответствующие отсутствию выраженных качеств (слева), заниженной (в центре) и завышенной (справа) самооценке.</t>
  </si>
  <si>
    <t>Диаграммы, показанные в центре и справа, скорее всего, свидетельствуют о неадекватной (заниженной или завышенной) самооценке. Однако более точный вывод можно сделать лишь, сопоставляя самооценку ученика с тем, как его оценивает группа.</t>
  </si>
  <si>
    <r>
      <t xml:space="preserve">В тесте используется 10-балльная шкала самооценки личностных качеств либо частоты их проявления, которые и характеризуют </t>
    </r>
    <r>
      <rPr>
        <b/>
        <i/>
        <u val="single"/>
        <sz val="12"/>
        <rFont val="Times New Roman"/>
        <family val="1"/>
      </rPr>
      <t>уровень развития творческого потенциала личности</t>
    </r>
    <r>
      <rPr>
        <b/>
        <sz val="12"/>
        <rFont val="Times New Roman"/>
        <family val="1"/>
      </rPr>
      <t>. При самооценке мысленно представьте себе наивысший (10-й) уровень развития соответствующего качества и низший (1-й) уровень и найдите себе место на 10-балльной шкале.</t>
    </r>
  </si>
  <si>
    <t>13.   Как часто у вас возникают ситуации, когда главную ответственность за решение наиболее сложных проблем и дел в коллективе вам приходится брать на себя?</t>
  </si>
  <si>
    <t>Ваш профиль творческих качеств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</si>
</sst>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0.75"/>
      <name val="Arial Cyr"/>
      <family val="0"/>
    </font>
    <font>
      <sz val="12"/>
      <name val="Arial Cyr"/>
      <family val="0"/>
    </font>
    <font>
      <sz val="10.25"/>
      <name val="Arial Cyr"/>
      <family val="0"/>
    </font>
    <font>
      <sz val="18.25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0"/>
    </font>
    <font>
      <sz val="14"/>
      <color indexed="48"/>
      <name val="Arial Cyr"/>
      <family val="0"/>
    </font>
    <font>
      <sz val="14"/>
      <color indexed="61"/>
      <name val="Arial Cyr"/>
      <family val="0"/>
    </font>
    <font>
      <sz val="14"/>
      <color indexed="12"/>
      <name val="Arial Cyr"/>
      <family val="0"/>
    </font>
    <font>
      <sz val="14"/>
      <color indexed="20"/>
      <name val="Arial Cyr"/>
      <family val="0"/>
    </font>
    <font>
      <sz val="14"/>
      <color indexed="53"/>
      <name val="Arial Cyr"/>
      <family val="0"/>
    </font>
    <font>
      <sz val="14"/>
      <color indexed="10"/>
      <name val="Arial Cyr"/>
      <family val="0"/>
    </font>
    <font>
      <sz val="14"/>
      <color indexed="62"/>
      <name val="Arial Cyr"/>
      <family val="0"/>
    </font>
    <font>
      <sz val="14"/>
      <color indexed="18"/>
      <name val="Arial Cyr"/>
      <family val="0"/>
    </font>
    <font>
      <sz val="14"/>
      <color indexed="63"/>
      <name val="Arial Cyr"/>
      <family val="0"/>
    </font>
    <font>
      <sz val="14"/>
      <color indexed="23"/>
      <name val="Arial Cyr"/>
      <family val="0"/>
    </font>
    <font>
      <b/>
      <i/>
      <sz val="11"/>
      <name val="Arial Cyr"/>
      <family val="0"/>
    </font>
    <font>
      <b/>
      <sz val="12"/>
      <name val="Times New Roman"/>
      <family val="1"/>
    </font>
    <font>
      <b/>
      <i/>
      <sz val="14"/>
      <name val="Arial Cyr"/>
      <family val="0"/>
    </font>
    <font>
      <b/>
      <i/>
      <sz val="12"/>
      <name val="Arial Cyr"/>
      <family val="0"/>
    </font>
    <font>
      <b/>
      <i/>
      <u val="single"/>
      <sz val="12"/>
      <name val="Times New Roman"/>
      <family val="1"/>
    </font>
    <font>
      <b/>
      <sz val="10"/>
      <name val="Arial Cyr"/>
      <family val="0"/>
    </font>
    <font>
      <b/>
      <sz val="14"/>
      <color indexed="2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3" fillId="4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25" fillId="5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12625"/>
          <c:w val="0.6075"/>
          <c:h val="0.73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Профиль!$O$2:$O$19</c:f>
              <c:strCache/>
            </c:strRef>
          </c:cat>
          <c:val>
            <c:numRef>
              <c:f>Профиль!$P$2:$P$19</c:f>
              <c:numCache/>
            </c:numRef>
          </c:val>
        </c:ser>
        <c:axId val="62981954"/>
        <c:axId val="29966675"/>
      </c:radarChart>
      <c:catAx>
        <c:axId val="629819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966675"/>
        <c:crosses val="autoZero"/>
        <c:auto val="1"/>
        <c:lblOffset val="100"/>
        <c:noMultiLvlLbl val="0"/>
      </c:catAx>
      <c:valAx>
        <c:axId val="2996667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981954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85725</xdr:rowOff>
    </xdr:from>
    <xdr:to>
      <xdr:col>13</xdr:col>
      <xdr:colOff>542925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76200" y="314325"/>
        <a:ext cx="72771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619125</xdr:colOff>
      <xdr:row>22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3</xdr:col>
      <xdr:colOff>85725</xdr:colOff>
      <xdr:row>36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14950"/>
          <a:ext cx="2143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6</xdr:col>
      <xdr:colOff>85725</xdr:colOff>
      <xdr:row>36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5314950"/>
          <a:ext cx="2695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8</xdr:col>
      <xdr:colOff>523875</xdr:colOff>
      <xdr:row>36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5314950"/>
          <a:ext cx="25622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pane ySplit="3" topLeftCell="BM22" activePane="bottomLeft" state="frozen"/>
      <selection pane="topLeft" activeCell="A1" sqref="A1"/>
      <selection pane="bottomLeft" activeCell="B28" sqref="B28"/>
    </sheetView>
  </sheetViews>
  <sheetFormatPr defaultColWidth="9.00390625" defaultRowHeight="12.75"/>
  <cols>
    <col min="1" max="1" width="75.625" style="0" customWidth="1"/>
  </cols>
  <sheetData>
    <row r="1" ht="15">
      <c r="A1" s="21" t="s">
        <v>62</v>
      </c>
    </row>
    <row r="2" ht="13.5">
      <c r="A2" s="22"/>
    </row>
    <row r="3" spans="1:2" ht="84" customHeight="1">
      <c r="A3" s="26" t="s">
        <v>68</v>
      </c>
      <c r="B3" s="26"/>
    </row>
    <row r="4" spans="1:2" ht="12.75">
      <c r="A4" s="27"/>
      <c r="B4" s="27"/>
    </row>
    <row r="5" spans="1:2" ht="15">
      <c r="A5" s="2" t="s">
        <v>0</v>
      </c>
      <c r="B5" s="3">
        <v>6</v>
      </c>
    </row>
    <row r="6" spans="1:2" ht="30.75">
      <c r="A6" s="2" t="s">
        <v>1</v>
      </c>
      <c r="B6" s="3">
        <v>8</v>
      </c>
    </row>
    <row r="7" spans="1:2" ht="15">
      <c r="A7" s="2" t="s">
        <v>2</v>
      </c>
      <c r="B7" s="3">
        <v>7</v>
      </c>
    </row>
    <row r="8" spans="1:2" ht="30.75">
      <c r="A8" s="2" t="s">
        <v>3</v>
      </c>
      <c r="B8" s="3">
        <v>7</v>
      </c>
    </row>
    <row r="9" spans="1:2" ht="30.75">
      <c r="A9" s="2" t="s">
        <v>4</v>
      </c>
      <c r="B9" s="3">
        <v>9</v>
      </c>
    </row>
    <row r="10" spans="1:2" ht="30.75">
      <c r="A10" s="2" t="s">
        <v>5</v>
      </c>
      <c r="B10" s="3">
        <v>8</v>
      </c>
    </row>
    <row r="11" spans="1:2" ht="30.75">
      <c r="A11" s="2" t="s">
        <v>6</v>
      </c>
      <c r="B11" s="3">
        <v>9</v>
      </c>
    </row>
    <row r="12" spans="1:2" ht="30.75">
      <c r="A12" s="2" t="s">
        <v>7</v>
      </c>
      <c r="B12" s="3">
        <v>10</v>
      </c>
    </row>
    <row r="13" spans="1:2" ht="15">
      <c r="A13" s="2" t="s">
        <v>8</v>
      </c>
      <c r="B13" s="3">
        <v>8</v>
      </c>
    </row>
    <row r="14" spans="1:2" ht="46.5">
      <c r="A14" s="2" t="s">
        <v>9</v>
      </c>
      <c r="B14" s="3">
        <v>6</v>
      </c>
    </row>
    <row r="15" spans="1:2" ht="15">
      <c r="A15" s="2" t="s">
        <v>10</v>
      </c>
      <c r="B15" s="3">
        <v>8</v>
      </c>
    </row>
    <row r="16" spans="1:2" ht="30.75">
      <c r="A16" s="2" t="s">
        <v>11</v>
      </c>
      <c r="B16" s="3">
        <v>10</v>
      </c>
    </row>
    <row r="17" spans="1:2" ht="46.5">
      <c r="A17" s="2" t="s">
        <v>69</v>
      </c>
      <c r="B17" s="3">
        <v>7</v>
      </c>
    </row>
    <row r="18" spans="1:2" ht="30.75">
      <c r="A18" s="2" t="s">
        <v>12</v>
      </c>
      <c r="B18" s="3">
        <v>9</v>
      </c>
    </row>
    <row r="19" spans="1:2" ht="46.5">
      <c r="A19" s="2" t="s">
        <v>13</v>
      </c>
      <c r="B19" s="3">
        <v>6</v>
      </c>
    </row>
    <row r="20" spans="1:2" ht="30.75">
      <c r="A20" s="2" t="s">
        <v>14</v>
      </c>
      <c r="B20" s="3">
        <v>4</v>
      </c>
    </row>
    <row r="21" spans="1:2" ht="46.5">
      <c r="A21" s="2" t="s">
        <v>15</v>
      </c>
      <c r="B21" s="3">
        <v>8</v>
      </c>
    </row>
    <row r="22" spans="1:2" ht="46.5">
      <c r="A22" s="2" t="s">
        <v>16</v>
      </c>
      <c r="B22" s="3">
        <v>10</v>
      </c>
    </row>
    <row r="23" spans="1:2" ht="15">
      <c r="A23" s="4" t="s">
        <v>17</v>
      </c>
      <c r="B23" s="5">
        <f>SUM(B5:B22)</f>
        <v>140</v>
      </c>
    </row>
  </sheetData>
  <mergeCells count="2">
    <mergeCell ref="A3:B3"/>
    <mergeCell ref="A4:B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C7">
      <selection activeCell="O24" sqref="O24"/>
    </sheetView>
  </sheetViews>
  <sheetFormatPr defaultColWidth="9.00390625" defaultRowHeight="12.75"/>
  <cols>
    <col min="4" max="4" width="9.875" style="0" customWidth="1"/>
    <col min="5" max="7" width="9.125" style="0" hidden="1" customWidth="1"/>
    <col min="13" max="13" width="7.50390625" style="0" customWidth="1"/>
    <col min="15" max="15" width="30.125" style="0" customWidth="1"/>
  </cols>
  <sheetData>
    <row r="1" spans="1:15" ht="18">
      <c r="A1" s="28">
        <f>анкета!A2</f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" t="s">
        <v>70</v>
      </c>
    </row>
    <row r="2" spans="15:16" ht="13.5">
      <c r="O2" s="23" t="s">
        <v>18</v>
      </c>
      <c r="P2" s="23">
        <f>анкета!B5</f>
        <v>6</v>
      </c>
    </row>
    <row r="3" spans="15:16" ht="13.5">
      <c r="O3" s="23" t="s">
        <v>19</v>
      </c>
      <c r="P3" s="23">
        <f>анкета!B6</f>
        <v>8</v>
      </c>
    </row>
    <row r="4" spans="15:16" ht="13.5">
      <c r="O4" s="23" t="s">
        <v>20</v>
      </c>
      <c r="P4" s="23">
        <f>анкета!B7</f>
        <v>7</v>
      </c>
    </row>
    <row r="5" spans="15:16" ht="13.5">
      <c r="O5" s="6" t="s">
        <v>61</v>
      </c>
      <c r="P5" s="6">
        <f>анкета!B8</f>
        <v>7</v>
      </c>
    </row>
    <row r="6" spans="15:16" ht="13.5">
      <c r="O6" s="23" t="s">
        <v>21</v>
      </c>
      <c r="P6" s="23">
        <f>анкета!B9</f>
        <v>9</v>
      </c>
    </row>
    <row r="7" spans="15:16" ht="13.5">
      <c r="O7" s="23" t="s">
        <v>22</v>
      </c>
      <c r="P7" s="23">
        <f>анкета!B10</f>
        <v>8</v>
      </c>
    </row>
    <row r="8" spans="15:16" ht="13.5">
      <c r="O8" s="6" t="s">
        <v>23</v>
      </c>
      <c r="P8" s="6">
        <f>анкета!B11</f>
        <v>9</v>
      </c>
    </row>
    <row r="9" spans="15:16" ht="13.5">
      <c r="O9" s="6" t="s">
        <v>24</v>
      </c>
      <c r="P9" s="6">
        <f>анкета!B12</f>
        <v>10</v>
      </c>
    </row>
    <row r="10" spans="15:16" ht="13.5">
      <c r="O10" s="23" t="s">
        <v>25</v>
      </c>
      <c r="P10" s="23">
        <f>анкета!B13</f>
        <v>8</v>
      </c>
    </row>
    <row r="11" spans="15:16" ht="13.5">
      <c r="O11" s="6" t="s">
        <v>34</v>
      </c>
      <c r="P11" s="6">
        <f>анкета!B14</f>
        <v>6</v>
      </c>
    </row>
    <row r="12" spans="15:16" ht="13.5">
      <c r="O12" s="23" t="s">
        <v>26</v>
      </c>
      <c r="P12" s="23">
        <f>анкета!B15</f>
        <v>8</v>
      </c>
    </row>
    <row r="13" spans="15:16" ht="13.5">
      <c r="O13" s="23" t="s">
        <v>27</v>
      </c>
      <c r="P13" s="23">
        <f>анкета!B16</f>
        <v>10</v>
      </c>
    </row>
    <row r="14" spans="15:16" ht="13.5">
      <c r="O14" s="23" t="s">
        <v>28</v>
      </c>
      <c r="P14" s="23">
        <f>анкета!B17</f>
        <v>7</v>
      </c>
    </row>
    <row r="15" spans="15:16" ht="13.5">
      <c r="O15" s="6" t="s">
        <v>29</v>
      </c>
      <c r="P15" s="6">
        <f>анкета!B18</f>
        <v>9</v>
      </c>
    </row>
    <row r="16" spans="15:16" ht="13.5">
      <c r="O16" s="6" t="s">
        <v>30</v>
      </c>
      <c r="P16" s="6">
        <f>анкета!B19</f>
        <v>6</v>
      </c>
    </row>
    <row r="17" spans="15:16" ht="13.5">
      <c r="O17" s="6" t="s">
        <v>31</v>
      </c>
      <c r="P17" s="6">
        <f>анкета!B20</f>
        <v>4</v>
      </c>
    </row>
    <row r="18" spans="15:16" ht="13.5">
      <c r="O18" s="23" t="s">
        <v>32</v>
      </c>
      <c r="P18" s="23">
        <f>анкета!B21</f>
        <v>8</v>
      </c>
    </row>
    <row r="19" spans="15:16" ht="13.5">
      <c r="O19" s="6" t="s">
        <v>33</v>
      </c>
      <c r="P19" s="6">
        <f>анкета!B22</f>
        <v>10</v>
      </c>
    </row>
    <row r="21" ht="12.75">
      <c r="O21" s="29" t="s">
        <v>60</v>
      </c>
    </row>
    <row r="22" ht="12.75">
      <c r="O22" s="29"/>
    </row>
    <row r="23" ht="17.25">
      <c r="O23" s="16">
        <f>анкета!B23</f>
        <v>140</v>
      </c>
    </row>
    <row r="24" ht="17.25">
      <c r="O24" s="24">
        <f>Уровень!C6</f>
        <v>0</v>
      </c>
    </row>
    <row r="25" ht="17.25">
      <c r="O25" s="25">
        <f>Уровень!C7</f>
        <v>0</v>
      </c>
    </row>
    <row r="26" ht="17.25">
      <c r="O26" s="25">
        <f>Уровень!C8</f>
        <v>0</v>
      </c>
    </row>
    <row r="27" ht="17.25">
      <c r="O27" s="25">
        <f>Уровень!C9</f>
        <v>0</v>
      </c>
    </row>
    <row r="28" ht="17.25">
      <c r="O28" s="25">
        <f>Уровень!C10</f>
        <v>0</v>
      </c>
    </row>
    <row r="29" ht="17.25">
      <c r="O29" s="25">
        <f>Уровень!C11</f>
        <v>0</v>
      </c>
    </row>
    <row r="30" ht="17.25">
      <c r="O30" s="25">
        <f>Уровень!C12</f>
        <v>0</v>
      </c>
    </row>
    <row r="31" ht="17.25">
      <c r="O31" s="25" t="str">
        <f>Уровень!C13</f>
        <v>- высокий </v>
      </c>
    </row>
    <row r="32" ht="17.25">
      <c r="O32" s="25">
        <f>Уровень!C14</f>
        <v>0</v>
      </c>
    </row>
    <row r="33" ht="17.25">
      <c r="O33" s="25">
        <f>Уровень!C15</f>
        <v>0</v>
      </c>
    </row>
  </sheetData>
  <mergeCells count="2">
    <mergeCell ref="A1:N1"/>
    <mergeCell ref="O21:O2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showZeros="0" tabSelected="1" workbookViewId="0" topLeftCell="A1">
      <selection activeCell="C6" sqref="C6"/>
    </sheetView>
  </sheetViews>
  <sheetFormatPr defaultColWidth="9.00390625" defaultRowHeight="12.75"/>
  <cols>
    <col min="1" max="1" width="33.625" style="0" customWidth="1"/>
    <col min="2" max="2" width="47.125" style="0" customWidth="1"/>
    <col min="3" max="3" width="32.375" style="0" customWidth="1"/>
  </cols>
  <sheetData>
    <row r="1" spans="1:3" ht="32.25" customHeight="1">
      <c r="A1" s="32">
        <f>анкета!A2</f>
        <v>0</v>
      </c>
      <c r="B1" s="32"/>
      <c r="C1" s="32"/>
    </row>
    <row r="2" spans="1:3" ht="37.5" customHeight="1">
      <c r="A2" s="31" t="s">
        <v>59</v>
      </c>
      <c r="B2" s="31"/>
      <c r="C2" s="9" t="s">
        <v>58</v>
      </c>
    </row>
    <row r="3" spans="1:3" ht="16.5" customHeight="1">
      <c r="A3" s="7"/>
      <c r="B3" s="7"/>
      <c r="C3" s="10">
        <f>анкета!B23</f>
        <v>140</v>
      </c>
    </row>
    <row r="4" spans="1:3" ht="16.5" customHeight="1">
      <c r="A4" s="30" t="s">
        <v>35</v>
      </c>
      <c r="B4" s="8" t="s">
        <v>36</v>
      </c>
      <c r="C4" s="29" t="s">
        <v>60</v>
      </c>
    </row>
    <row r="5" spans="1:3" ht="16.5" customHeight="1">
      <c r="A5" s="30"/>
      <c r="B5" s="8" t="s">
        <v>37</v>
      </c>
      <c r="C5" s="29"/>
    </row>
    <row r="6" spans="1:3" ht="16.5" customHeight="1">
      <c r="A6" s="8" t="s">
        <v>38</v>
      </c>
      <c r="B6" s="8" t="s">
        <v>39</v>
      </c>
      <c r="C6" s="20">
        <f>IF(C3&lt;40,IF(C3&gt;17,"- очень низкий ",0),0)</f>
        <v>0</v>
      </c>
    </row>
    <row r="7" spans="1:3" ht="16.5" customHeight="1">
      <c r="A7" s="8" t="s">
        <v>40</v>
      </c>
      <c r="B7" s="8" t="s">
        <v>41</v>
      </c>
      <c r="C7" s="19">
        <f>IF(C3&lt;55,IF(C3&gt;39,"- низкий ",0),0)</f>
        <v>0</v>
      </c>
    </row>
    <row r="8" spans="1:3" ht="16.5" customHeight="1">
      <c r="A8" s="8" t="s">
        <v>42</v>
      </c>
      <c r="B8" s="8" t="s">
        <v>43</v>
      </c>
      <c r="C8" s="18">
        <f>IF(C3&lt;70,IF(C3&gt;54,"- ниже среднего ",0),0)</f>
        <v>0</v>
      </c>
    </row>
    <row r="9" spans="1:3" ht="16.5" customHeight="1">
      <c r="A9" s="8" t="s">
        <v>44</v>
      </c>
      <c r="B9" s="8" t="s">
        <v>45</v>
      </c>
      <c r="C9" s="17">
        <f>IF(C3&lt;85,IF(C3&gt;69,"- чуть ниже среднего ",0),0)</f>
        <v>0</v>
      </c>
    </row>
    <row r="10" spans="1:3" ht="16.5" customHeight="1">
      <c r="A10" s="8" t="s">
        <v>46</v>
      </c>
      <c r="B10" s="8" t="s">
        <v>47</v>
      </c>
      <c r="C10" s="11">
        <f>IF(C3&lt;100,IF(C3&gt;84,"- средний ",0),0)</f>
        <v>0</v>
      </c>
    </row>
    <row r="11" spans="1:3" ht="16.5" customHeight="1">
      <c r="A11" s="8" t="s">
        <v>48</v>
      </c>
      <c r="B11" s="8" t="s">
        <v>49</v>
      </c>
      <c r="C11" s="13">
        <f>IF(C3&lt;115,IF(C3&gt;99,"- чуть выше среднего ",0),0)</f>
        <v>0</v>
      </c>
    </row>
    <row r="12" spans="1:3" ht="16.5" customHeight="1">
      <c r="A12" s="8" t="s">
        <v>50</v>
      </c>
      <c r="B12" s="8" t="s">
        <v>51</v>
      </c>
      <c r="C12" s="12">
        <f>IF(C3&lt;130,IF(C3&gt;114,"- выше среднего ",0),0)</f>
        <v>0</v>
      </c>
    </row>
    <row r="13" spans="1:3" ht="16.5" customHeight="1">
      <c r="A13" s="8" t="s">
        <v>52</v>
      </c>
      <c r="B13" s="8" t="s">
        <v>53</v>
      </c>
      <c r="C13" s="14" t="str">
        <f>IF(C3&lt;143,IF(C3&gt;129,"- высокий ",0),0)</f>
        <v>- высокий </v>
      </c>
    </row>
    <row r="14" spans="1:3" ht="16.5" customHeight="1">
      <c r="A14" s="8" t="s">
        <v>54</v>
      </c>
      <c r="B14" s="8" t="s">
        <v>55</v>
      </c>
      <c r="C14" s="15">
        <f>IF(C3&lt;163,IF(C3&gt;142,"- очень высокий ",0),0)</f>
        <v>0</v>
      </c>
    </row>
    <row r="15" spans="1:3" ht="16.5" customHeight="1">
      <c r="A15" s="8" t="s">
        <v>56</v>
      </c>
      <c r="B15" s="8" t="s">
        <v>57</v>
      </c>
      <c r="C15" s="16">
        <f>IF(C3&lt;181,IF(C3&gt;162,"- наивысший ",0),0)</f>
        <v>0</v>
      </c>
    </row>
    <row r="16" ht="16.5" customHeight="1"/>
  </sheetData>
  <mergeCells count="4">
    <mergeCell ref="A4:A5"/>
    <mergeCell ref="A2:B2"/>
    <mergeCell ref="C4:C5"/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4:I41"/>
  <sheetViews>
    <sheetView workbookViewId="0" topLeftCell="A1">
      <selection activeCell="K9" sqref="K9"/>
    </sheetView>
  </sheetViews>
  <sheetFormatPr defaultColWidth="9.00390625" defaultRowHeight="12.75"/>
  <cols>
    <col min="4" max="5" width="12.625" style="0" customWidth="1"/>
    <col min="7" max="7" width="16.125" style="0" customWidth="1"/>
    <col min="8" max="8" width="10.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spans="1:8" ht="45.75" customHeight="1">
      <c r="A24" s="33" t="s">
        <v>63</v>
      </c>
      <c r="B24" s="33"/>
      <c r="C24" s="33"/>
      <c r="D24" s="33"/>
      <c r="E24" s="33"/>
      <c r="F24" s="33"/>
      <c r="G24" s="33"/>
      <c r="H24" s="33"/>
    </row>
    <row r="25" spans="1:8" ht="62.25" customHeight="1">
      <c r="A25" s="33" t="s">
        <v>64</v>
      </c>
      <c r="B25" s="33"/>
      <c r="C25" s="33"/>
      <c r="D25" s="33"/>
      <c r="E25" s="33"/>
      <c r="F25" s="33"/>
      <c r="G25" s="33"/>
      <c r="H25" s="33"/>
    </row>
    <row r="39" spans="1:9" ht="36" customHeight="1">
      <c r="A39" s="33" t="s">
        <v>66</v>
      </c>
      <c r="B39" s="33"/>
      <c r="C39" s="33"/>
      <c r="D39" s="33"/>
      <c r="E39" s="33"/>
      <c r="F39" s="33"/>
      <c r="G39" s="33"/>
      <c r="H39" s="33"/>
      <c r="I39" s="33"/>
    </row>
    <row r="40" spans="1:9" ht="51" customHeight="1">
      <c r="A40" s="33" t="s">
        <v>65</v>
      </c>
      <c r="B40" s="33"/>
      <c r="C40" s="33"/>
      <c r="D40" s="33"/>
      <c r="E40" s="33"/>
      <c r="F40" s="33"/>
      <c r="G40" s="33"/>
      <c r="H40" s="33"/>
      <c r="I40" s="33"/>
    </row>
    <row r="41" spans="1:9" ht="53.25" customHeight="1">
      <c r="A41" s="33" t="s">
        <v>67</v>
      </c>
      <c r="B41" s="33"/>
      <c r="C41" s="33"/>
      <c r="D41" s="33"/>
      <c r="E41" s="33"/>
      <c r="F41" s="33"/>
      <c r="G41" s="33"/>
      <c r="H41" s="33"/>
      <c r="I41" s="33"/>
    </row>
  </sheetData>
  <mergeCells count="5">
    <mergeCell ref="A39:I39"/>
    <mergeCell ref="A40:I40"/>
    <mergeCell ref="A41:I41"/>
    <mergeCell ref="A24:H24"/>
    <mergeCell ref="A25:H25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Третий</cp:lastModifiedBy>
  <cp:lastPrinted>2010-02-15T19:43:27Z</cp:lastPrinted>
  <dcterms:created xsi:type="dcterms:W3CDTF">2010-01-27T18:20:01Z</dcterms:created>
  <dcterms:modified xsi:type="dcterms:W3CDTF">2010-12-15T10:39:39Z</dcterms:modified>
  <cp:category/>
  <cp:version/>
  <cp:contentType/>
  <cp:contentStatus/>
</cp:coreProperties>
</file>